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3_徳島庁舎\004　森林整備担当\003　林道関係\001　県営関係\02　工事データ\R7\05_大川原旭丸線亀田ヶ丸2工区\02　設計関係\01　当初\06_工事費内訳書\"/>
    </mc:Choice>
  </mc:AlternateContent>
  <xr:revisionPtr revIDLastSave="0" documentId="13_ncr:1_{4E40BA2D-FF7D-4BB5-BA5D-FB940215418F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工事費内訳書!$A$1:$G$119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工事費内訳書!$G$119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工事費内訳書!$I$119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5" i="59" l="1"/>
  <c r="G113" i="59"/>
  <c r="G112" i="59" s="1"/>
  <c r="G109" i="59"/>
  <c r="G107" i="59"/>
  <c r="G106" i="59" s="1"/>
  <c r="G105" i="59" s="1"/>
  <c r="G102" i="59"/>
  <c r="G101" i="59" s="1"/>
  <c r="G99" i="59"/>
  <c r="G98" i="59"/>
  <c r="G89" i="59"/>
  <c r="G86" i="59"/>
  <c r="G85" i="59"/>
  <c r="G82" i="59"/>
  <c r="G74" i="59"/>
  <c r="G73" i="59" s="1"/>
  <c r="G72" i="59" s="1"/>
  <c r="G70" i="59"/>
  <c r="G69" i="59" s="1"/>
  <c r="G68" i="59" s="1"/>
  <c r="G64" i="59"/>
  <c r="G63" i="59"/>
  <c r="G62" i="59" s="1"/>
  <c r="G59" i="59"/>
  <c r="G58" i="59"/>
  <c r="G57" i="59" s="1"/>
  <c r="G54" i="59"/>
  <c r="G53" i="59"/>
  <c r="G52" i="59" s="1"/>
  <c r="G45" i="59"/>
  <c r="G44" i="59" s="1"/>
  <c r="G43" i="59" s="1"/>
  <c r="G38" i="59"/>
  <c r="G35" i="59"/>
  <c r="G28" i="59"/>
  <c r="G21" i="59"/>
  <c r="G15" i="59"/>
  <c r="G14" i="59"/>
  <c r="G13" i="59" s="1"/>
  <c r="G84" i="59" l="1"/>
  <c r="G12" i="59"/>
  <c r="G11" i="59" s="1"/>
  <c r="G10" i="59" s="1"/>
  <c r="G118" i="59" s="1"/>
  <c r="G119" i="59" s="1"/>
</calcChain>
</file>

<file path=xl/sharedStrings.xml><?xml version="1.0" encoding="utf-8"?>
<sst xmlns="http://schemas.openxmlformats.org/spreadsheetml/2006/main" count="233" uniqueCount="116">
  <si>
    <t>住　　　　所</t>
  </si>
  <si>
    <t>商号又は名称</t>
  </si>
  <si>
    <t>代 表 者 名</t>
  </si>
  <si>
    <t>工事費内訳書</t>
  </si>
  <si>
    <t>工 事 名</t>
  </si>
  <si>
    <t>Ｒ８徳林　林開（Ｒ７補正）大川原旭丸線亀田ヶ丸２　上勝町　開設工事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</si>
  <si>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</si>
  <si>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</si>
  <si>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</si>
  <si>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</si>
  <si>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</si>
  <si>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</si>
  <si>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</si>
  <si>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</si>
  <si>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</si>
  <si>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</si>
  <si>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土工
_x000D_V=680m3</t>
  </si>
  <si>
    <t>土工
_x000D_</t>
  </si>
  <si>
    <t>切土　礫質土
_x000D_</t>
  </si>
  <si>
    <t>m3</t>
  </si>
  <si>
    <t>㎡</t>
  </si>
  <si>
    <t>切土　軟岩（Ⅰ）A
_x000D_</t>
  </si>
  <si>
    <t>切土　軟岩Ⅱ
_x000D_</t>
  </si>
  <si>
    <t>盛土
_x000D_</t>
  </si>
  <si>
    <t>捨土
_x000D_</t>
  </si>
  <si>
    <t>路面工
_x000D_A=34.7m2</t>
  </si>
  <si>
    <t>路面工
_x000D_</t>
  </si>
  <si>
    <t>コンクリート路面工
_x000D_</t>
  </si>
  <si>
    <t>コンクリート路面工(養生工)
_x000D_</t>
  </si>
  <si>
    <t>法面保護工
_x000D_A=268.0m2</t>
  </si>
  <si>
    <t>法面保護工
_x000D_</t>
  </si>
  <si>
    <t>植生マット工（腐食型）アンカー仕様L=200mm
_x000D_亀甲金網ヤシ繊維マットW=1.0mL=10m</t>
  </si>
  <si>
    <t>擁壁工
_x000D_V=29.3m3</t>
  </si>
  <si>
    <t>擁壁工
_x000D_</t>
  </si>
  <si>
    <t>擁壁工（コンクリート）
_x000D_</t>
  </si>
  <si>
    <t>排水構造物工
_x000D_</t>
  </si>
  <si>
    <t>側溝工
_x000D_</t>
  </si>
  <si>
    <t>ｍ</t>
  </si>
  <si>
    <t>モルタル
_x000D_調整材(1:3)</t>
  </si>
  <si>
    <t>道路付属施設工
_x000D_</t>
  </si>
  <si>
    <t>鉄筋加工
_x000D_13mm以下</t>
  </si>
  <si>
    <t>ton</t>
  </si>
  <si>
    <t>仮設工
_x000D_</t>
  </si>
  <si>
    <t>落石防護柵工
_x000D_</t>
  </si>
  <si>
    <t>袋</t>
  </si>
  <si>
    <t>仮設工
_x000D_土場</t>
  </si>
  <si>
    <t>仮排水工
_x000D_φ350mm,波状管(ﾀﾞﾌﾞﾙ構造)</t>
  </si>
  <si>
    <t>支障木処理工
_x000D_</t>
  </si>
  <si>
    <t>伐採費
_x000D_</t>
  </si>
  <si>
    <t>伐採費
_x000D_ヒノキ</t>
  </si>
  <si>
    <t>ヒノキ　伐採費
_x000D_胸高直径　13cm</t>
  </si>
  <si>
    <t>本</t>
  </si>
  <si>
    <t>ヒノキ　伐採費
_x000D_胸高直径　26cm</t>
  </si>
  <si>
    <t>伐採費
_x000D_雑木</t>
  </si>
  <si>
    <t>雑木　伐採費
_x000D_胸高直径　11cm</t>
  </si>
  <si>
    <t>雑木　伐採費
_x000D_胸高直径　12cm</t>
  </si>
  <si>
    <t>雑木　伐採費
_x000D_胸高直径　13cm</t>
  </si>
  <si>
    <t>雑木　伐採費
_x000D_胸高直径　14cm</t>
  </si>
  <si>
    <t>雑木　伐採費
_x000D_胸高直径　15cm</t>
  </si>
  <si>
    <t>雑木　伐採費
_x000D_胸高直径　16cm</t>
  </si>
  <si>
    <t>雑木　伐採費
_x000D_胸高直径　19cm</t>
  </si>
  <si>
    <t>雑木　伐採費
_x000D_胸高直径　30cm以上</t>
  </si>
  <si>
    <t>枝条片付
_x000D_</t>
  </si>
  <si>
    <t>根株処理
_x000D_</t>
  </si>
  <si>
    <t>根株運搬費
_x000D_</t>
  </si>
  <si>
    <t>根株処分費
_x000D_</t>
  </si>
  <si>
    <t>構造物撤去工
_x000D_</t>
  </si>
  <si>
    <t>構造物取壊し工
_x000D_</t>
  </si>
  <si>
    <t>運搬処理工
_x000D_</t>
  </si>
  <si>
    <t>コンクリート塊処分費
_x000D_</t>
  </si>
  <si>
    <t>間接工事費
_x000D_</t>
  </si>
  <si>
    <t>共通仮設費
_x000D_</t>
  </si>
  <si>
    <t>共通仮設費（率計上）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</si>
  <si>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</si>
  <si>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</si>
  <si>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</si>
  <si>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</si>
  <si>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</si>
  <si>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</si>
  <si>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地山掘削工（床堀）
機械掘削,礫質土</t>
    <phoneticPr fontId="7"/>
  </si>
  <si>
    <t xml:space="preserve">埋戻工
</t>
    <phoneticPr fontId="7"/>
  </si>
  <si>
    <t>地山掘削工（切取・片切）
人力併用機械掘削,礫質土</t>
    <phoneticPr fontId="7"/>
  </si>
  <si>
    <t>掘削土積込
機械積込,礫質土</t>
    <phoneticPr fontId="7"/>
  </si>
  <si>
    <t>機械切土法面整形
礫質土</t>
    <phoneticPr fontId="7"/>
  </si>
  <si>
    <t>地山掘削工（床堀）
機械掘削,軟岩(Ⅰ)</t>
    <phoneticPr fontId="7"/>
  </si>
  <si>
    <t>地山掘削工（切取・片切）
人力併用機械掘削,軟岩(Ⅰ)</t>
    <phoneticPr fontId="7"/>
  </si>
  <si>
    <t>掘削土積込
機械積込,軟岩(Ⅰ)A</t>
    <phoneticPr fontId="7"/>
  </si>
  <si>
    <t>機械切土法面整形
軟岩(Ⅰ)A</t>
    <phoneticPr fontId="7"/>
  </si>
  <si>
    <t>地山掘削工（床堀）
床掘,軟岩(Ⅱ)</t>
    <phoneticPr fontId="7"/>
  </si>
  <si>
    <t>地山掘削工（切取・片切）
人力併用機械掘削,軟岩(Ⅱ)</t>
    <phoneticPr fontId="7"/>
  </si>
  <si>
    <t>地山掘削工（切取・オープンカット）
機械掘削,軟岩(Ⅱ)</t>
    <phoneticPr fontId="7"/>
  </si>
  <si>
    <t>掘削土取り除き　軟岩(Ⅱ)
機械使用</t>
    <phoneticPr fontId="7"/>
  </si>
  <si>
    <t>掘削土積込　軟岩(Ⅱ)
機械積込</t>
    <phoneticPr fontId="7"/>
  </si>
  <si>
    <t>機械盛土
路床、敷均し締固め</t>
    <phoneticPr fontId="7"/>
  </si>
  <si>
    <t>機械盛土
路体、敷均し締固め</t>
    <phoneticPr fontId="7"/>
  </si>
  <si>
    <t>機械運搬
礫質土,L=0.4km</t>
    <phoneticPr fontId="7"/>
  </si>
  <si>
    <t>機械運搬
軟岩,L=0.4km</t>
    <phoneticPr fontId="7"/>
  </si>
  <si>
    <t>整地
敷均し</t>
    <phoneticPr fontId="7"/>
  </si>
  <si>
    <t xml:space="preserve">コンクリート路面工(機械舗設)
厚さ15cm,W/C≦60%,18-8-40(高炉)
</t>
    <phoneticPr fontId="7"/>
  </si>
  <si>
    <t xml:space="preserve">コンクリート路面工(溶接金網敷設)
φ6.0×150×150
</t>
    <phoneticPr fontId="7"/>
  </si>
  <si>
    <t>目地板
瀝青繊維質目地板 t=10mm</t>
    <phoneticPr fontId="7"/>
  </si>
  <si>
    <t>型枠
一般型枠,均しｺﾝｸﾘｰﾄ</t>
    <phoneticPr fontId="7"/>
  </si>
  <si>
    <t>不陸整正</t>
    <phoneticPr fontId="7"/>
  </si>
  <si>
    <t>モルタル吹付工
厚7㎝</t>
    <phoneticPr fontId="7"/>
  </si>
  <si>
    <t>重力式擁壁
一般養生,W/C≦60%,18-8-40(高炉)</t>
    <phoneticPr fontId="7"/>
  </si>
  <si>
    <t>基面整正</t>
    <phoneticPr fontId="7"/>
  </si>
  <si>
    <t>プレキャストＬ形側溝(製品長0.6ｍ/個)
据付･撤去,300 鉄筋ｺﾝｸﾘｰﾄL形 500×155×600</t>
    <phoneticPr fontId="7"/>
  </si>
  <si>
    <t>プレキャストＬ形側溝(製品長0.6ｍ/個)
据付,300 鉄筋ｺﾝｸﾘｰﾄL形 500×155×600</t>
    <phoneticPr fontId="7"/>
  </si>
  <si>
    <t>耐候性大型土のう(3年対応)
製作・設置</t>
    <phoneticPr fontId="7"/>
  </si>
  <si>
    <t>路体盛土 
機械使用</t>
    <phoneticPr fontId="7"/>
  </si>
  <si>
    <t>機械運搬(往路)
礫質土,L=0.4km</t>
    <phoneticPr fontId="7"/>
  </si>
  <si>
    <t>機械運搬(復路)
礫質土,L=0.4km</t>
    <phoneticPr fontId="7"/>
  </si>
  <si>
    <t xml:space="preserve">枝条片付
</t>
    <phoneticPr fontId="7"/>
  </si>
  <si>
    <t>吹付法面取壊し
機械施工</t>
    <phoneticPr fontId="7"/>
  </si>
  <si>
    <t>殻運搬
吹付法面とりこわし,機械積込</t>
    <phoneticPr fontId="7"/>
  </si>
  <si>
    <t>地山掘削工（切取・オープンカット）
機械掘削,軟岩(Ⅰ)A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</si>
</sst>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21"/>
  <sheetViews>
    <sheetView showGridLines="0" tabSelected="1" zoomScaleNormal="100" zoomScaleSheetLayoutView="100" workbookViewId="0"/>
  </sheetViews>
  <sheetFormatPr defaultColWidth="9" defaultRowHeight="13.5" x14ac:dyDescent="0.15"/>
  <cols>
    <col min="1" max="1" width="8.5" customWidth="1"/>
    <col min="2" max="3" width="6.75" customWidth="1"/>
    <col min="4" max="4" width="32" customWidth="1"/>
    <col min="5" max="5" width="10.5" bestFit="1" customWidth="1"/>
    <col min="6" max="6" width="9.125" customWidth="1"/>
    <col min="7" max="7" width="16.62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+G11+G112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+G13+G43+G52+G57+G62+G68+G72+G84+G105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16</v>
      </c>
      <c r="C13" s="32"/>
      <c r="D13" s="3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17</v>
      </c>
      <c r="D14" s="33"/>
      <c r="E14" s="9" t="s">
        <v>13</v>
      </c>
      <c r="F14" s="10">
        <v>1</v>
      </c>
      <c r="G14" s="11">
        <f>+G15+G21+G28+G35+G38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18</v>
      </c>
      <c r="E15" s="9" t="s">
        <v>13</v>
      </c>
      <c r="F15" s="10">
        <v>1</v>
      </c>
      <c r="G15" s="11">
        <f>+G16+G17+G18+G19+G20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79</v>
      </c>
      <c r="E16" s="9" t="s">
        <v>19</v>
      </c>
      <c r="F16" s="10">
        <v>4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80</v>
      </c>
      <c r="E17" s="9" t="s">
        <v>19</v>
      </c>
      <c r="F17" s="10">
        <v>18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81</v>
      </c>
      <c r="E18" s="9" t="s">
        <v>19</v>
      </c>
      <c r="F18" s="10">
        <v>6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82</v>
      </c>
      <c r="E19" s="9" t="s">
        <v>19</v>
      </c>
      <c r="F19" s="10">
        <v>8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83</v>
      </c>
      <c r="E20" s="9" t="s">
        <v>20</v>
      </c>
      <c r="F20" s="10">
        <v>4.2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21</v>
      </c>
      <c r="E21" s="9" t="s">
        <v>13</v>
      </c>
      <c r="F21" s="10">
        <v>1</v>
      </c>
      <c r="G21" s="11">
        <f>+G22+G23+G24+G25+G26+G27</f>
        <v>0</v>
      </c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84</v>
      </c>
      <c r="E22" s="9" t="s">
        <v>19</v>
      </c>
      <c r="F22" s="10">
        <v>25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85</v>
      </c>
      <c r="E23" s="9" t="s">
        <v>19</v>
      </c>
      <c r="F23" s="10">
        <v>1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85</v>
      </c>
      <c r="E24" s="9" t="s">
        <v>19</v>
      </c>
      <c r="F24" s="10">
        <v>456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115</v>
      </c>
      <c r="E25" s="9" t="s">
        <v>19</v>
      </c>
      <c r="F25" s="10">
        <v>77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86</v>
      </c>
      <c r="E26" s="9" t="s">
        <v>19</v>
      </c>
      <c r="F26" s="10">
        <v>491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87</v>
      </c>
      <c r="E27" s="9" t="s">
        <v>20</v>
      </c>
      <c r="F27" s="10">
        <v>263.8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22</v>
      </c>
      <c r="E28" s="9" t="s">
        <v>13</v>
      </c>
      <c r="F28" s="10">
        <v>1</v>
      </c>
      <c r="G28" s="11">
        <f>+G29+G30+G31+G32+G33+G34</f>
        <v>0</v>
      </c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88</v>
      </c>
      <c r="E29" s="9" t="s">
        <v>19</v>
      </c>
      <c r="F29" s="10">
        <v>25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89</v>
      </c>
      <c r="E30" s="9" t="s">
        <v>19</v>
      </c>
      <c r="F30" s="10">
        <v>1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89</v>
      </c>
      <c r="E31" s="9" t="s">
        <v>19</v>
      </c>
      <c r="F31" s="10">
        <v>40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90</v>
      </c>
      <c r="E32" s="9" t="s">
        <v>19</v>
      </c>
      <c r="F32" s="10">
        <v>45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91</v>
      </c>
      <c r="E33" s="9" t="s">
        <v>19</v>
      </c>
      <c r="F33" s="10">
        <v>6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92</v>
      </c>
      <c r="E34" s="9" t="s">
        <v>19</v>
      </c>
      <c r="F34" s="10">
        <v>97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23</v>
      </c>
      <c r="E35" s="9" t="s">
        <v>13</v>
      </c>
      <c r="F35" s="10">
        <v>1</v>
      </c>
      <c r="G35" s="11">
        <f>+G36+G37</f>
        <v>0</v>
      </c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93</v>
      </c>
      <c r="E36" s="9" t="s">
        <v>19</v>
      </c>
      <c r="F36" s="10">
        <v>18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94</v>
      </c>
      <c r="E37" s="9" t="s">
        <v>19</v>
      </c>
      <c r="F37" s="10">
        <v>3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24</v>
      </c>
      <c r="E38" s="9" t="s">
        <v>13</v>
      </c>
      <c r="F38" s="10">
        <v>1</v>
      </c>
      <c r="G38" s="11">
        <f>+G39+G40+G41+G42</f>
        <v>0</v>
      </c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95</v>
      </c>
      <c r="E39" s="9" t="s">
        <v>19</v>
      </c>
      <c r="F39" s="10">
        <v>8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96</v>
      </c>
      <c r="E40" s="9" t="s">
        <v>19</v>
      </c>
      <c r="F40" s="10">
        <v>491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96</v>
      </c>
      <c r="E41" s="9" t="s">
        <v>19</v>
      </c>
      <c r="F41" s="10">
        <v>97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97</v>
      </c>
      <c r="E42" s="9" t="s">
        <v>19</v>
      </c>
      <c r="F42" s="10">
        <v>596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32" t="s">
        <v>25</v>
      </c>
      <c r="C43" s="32"/>
      <c r="D43" s="33"/>
      <c r="E43" s="9" t="s">
        <v>13</v>
      </c>
      <c r="F43" s="10">
        <v>1</v>
      </c>
      <c r="G43" s="11">
        <f>+G44</f>
        <v>0</v>
      </c>
      <c r="H43" s="12"/>
      <c r="I43" s="13">
        <v>34</v>
      </c>
      <c r="J43" s="13">
        <v>2</v>
      </c>
    </row>
    <row r="44" spans="1:10" ht="42" customHeight="1" x14ac:dyDescent="0.15">
      <c r="A44" s="14"/>
      <c r="B44" s="15"/>
      <c r="C44" s="32" t="s">
        <v>26</v>
      </c>
      <c r="D44" s="33"/>
      <c r="E44" s="9" t="s">
        <v>13</v>
      </c>
      <c r="F44" s="10">
        <v>1</v>
      </c>
      <c r="G44" s="11">
        <f>+G45</f>
        <v>0</v>
      </c>
      <c r="H44" s="12"/>
      <c r="I44" s="13">
        <v>35</v>
      </c>
      <c r="J44" s="13">
        <v>3</v>
      </c>
    </row>
    <row r="45" spans="1:10" ht="42" customHeight="1" x14ac:dyDescent="0.15">
      <c r="A45" s="14"/>
      <c r="B45" s="15"/>
      <c r="C45" s="15"/>
      <c r="D45" s="16" t="s">
        <v>27</v>
      </c>
      <c r="E45" s="9" t="s">
        <v>13</v>
      </c>
      <c r="F45" s="10">
        <v>1</v>
      </c>
      <c r="G45" s="11">
        <f>+G46+G47+G48+G49+G50+G51</f>
        <v>0</v>
      </c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98</v>
      </c>
      <c r="E46" s="9" t="s">
        <v>20</v>
      </c>
      <c r="F46" s="10">
        <v>34.700000000000003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99</v>
      </c>
      <c r="E47" s="9" t="s">
        <v>20</v>
      </c>
      <c r="F47" s="10">
        <v>30.2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28</v>
      </c>
      <c r="E48" s="9" t="s">
        <v>20</v>
      </c>
      <c r="F48" s="10">
        <v>34.700000000000003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100</v>
      </c>
      <c r="E49" s="9" t="s">
        <v>20</v>
      </c>
      <c r="F49" s="10">
        <v>0.9</v>
      </c>
      <c r="G49" s="17"/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101</v>
      </c>
      <c r="E50" s="9" t="s">
        <v>20</v>
      </c>
      <c r="F50" s="10">
        <v>0.5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102</v>
      </c>
      <c r="E51" s="9" t="s">
        <v>20</v>
      </c>
      <c r="F51" s="10">
        <v>34.700000000000003</v>
      </c>
      <c r="G51" s="17"/>
      <c r="H51" s="12"/>
      <c r="I51" s="13">
        <v>42</v>
      </c>
      <c r="J51" s="13">
        <v>4</v>
      </c>
    </row>
    <row r="52" spans="1:10" ht="42" customHeight="1" x14ac:dyDescent="0.15">
      <c r="A52" s="14"/>
      <c r="B52" s="32" t="s">
        <v>29</v>
      </c>
      <c r="C52" s="32"/>
      <c r="D52" s="33"/>
      <c r="E52" s="9" t="s">
        <v>13</v>
      </c>
      <c r="F52" s="10">
        <v>1</v>
      </c>
      <c r="G52" s="11">
        <f>+G53</f>
        <v>0</v>
      </c>
      <c r="H52" s="12"/>
      <c r="I52" s="13">
        <v>43</v>
      </c>
      <c r="J52" s="13">
        <v>2</v>
      </c>
    </row>
    <row r="53" spans="1:10" ht="42" customHeight="1" x14ac:dyDescent="0.15">
      <c r="A53" s="14"/>
      <c r="B53" s="15"/>
      <c r="C53" s="32" t="s">
        <v>30</v>
      </c>
      <c r="D53" s="33"/>
      <c r="E53" s="9" t="s">
        <v>13</v>
      </c>
      <c r="F53" s="10">
        <v>1</v>
      </c>
      <c r="G53" s="11">
        <f>+G54</f>
        <v>0</v>
      </c>
      <c r="H53" s="12"/>
      <c r="I53" s="13">
        <v>44</v>
      </c>
      <c r="J53" s="13">
        <v>3</v>
      </c>
    </row>
    <row r="54" spans="1:10" ht="42" customHeight="1" x14ac:dyDescent="0.15">
      <c r="A54" s="14"/>
      <c r="B54" s="15"/>
      <c r="C54" s="15"/>
      <c r="D54" s="16" t="s">
        <v>30</v>
      </c>
      <c r="E54" s="9" t="s">
        <v>13</v>
      </c>
      <c r="F54" s="10">
        <v>1</v>
      </c>
      <c r="G54" s="11">
        <f>+G55+G56</f>
        <v>0</v>
      </c>
      <c r="H54" s="12"/>
      <c r="I54" s="13">
        <v>45</v>
      </c>
      <c r="J54" s="13">
        <v>4</v>
      </c>
    </row>
    <row r="55" spans="1:10" ht="42" customHeight="1" x14ac:dyDescent="0.15">
      <c r="A55" s="14"/>
      <c r="B55" s="15"/>
      <c r="C55" s="15"/>
      <c r="D55" s="16" t="s">
        <v>31</v>
      </c>
      <c r="E55" s="9" t="s">
        <v>20</v>
      </c>
      <c r="F55" s="10">
        <v>4.2</v>
      </c>
      <c r="G55" s="17"/>
      <c r="H55" s="12"/>
      <c r="I55" s="13">
        <v>46</v>
      </c>
      <c r="J55" s="13">
        <v>4</v>
      </c>
    </row>
    <row r="56" spans="1:10" ht="42" customHeight="1" x14ac:dyDescent="0.15">
      <c r="A56" s="14"/>
      <c r="B56" s="15"/>
      <c r="C56" s="15"/>
      <c r="D56" s="16" t="s">
        <v>103</v>
      </c>
      <c r="E56" s="9" t="s">
        <v>20</v>
      </c>
      <c r="F56" s="10">
        <v>263.8</v>
      </c>
      <c r="G56" s="17"/>
      <c r="H56" s="12"/>
      <c r="I56" s="13">
        <v>47</v>
      </c>
      <c r="J56" s="13">
        <v>4</v>
      </c>
    </row>
    <row r="57" spans="1:10" ht="42" customHeight="1" x14ac:dyDescent="0.15">
      <c r="A57" s="14"/>
      <c r="B57" s="32" t="s">
        <v>32</v>
      </c>
      <c r="C57" s="32"/>
      <c r="D57" s="33"/>
      <c r="E57" s="9" t="s">
        <v>13</v>
      </c>
      <c r="F57" s="10">
        <v>1</v>
      </c>
      <c r="G57" s="11">
        <f>+G58</f>
        <v>0</v>
      </c>
      <c r="H57" s="12"/>
      <c r="I57" s="13">
        <v>48</v>
      </c>
      <c r="J57" s="13">
        <v>2</v>
      </c>
    </row>
    <row r="58" spans="1:10" ht="42" customHeight="1" x14ac:dyDescent="0.15">
      <c r="A58" s="14"/>
      <c r="B58" s="15"/>
      <c r="C58" s="32" t="s">
        <v>33</v>
      </c>
      <c r="D58" s="33"/>
      <c r="E58" s="9" t="s">
        <v>13</v>
      </c>
      <c r="F58" s="10">
        <v>1</v>
      </c>
      <c r="G58" s="11">
        <f>+G59</f>
        <v>0</v>
      </c>
      <c r="H58" s="12"/>
      <c r="I58" s="13">
        <v>49</v>
      </c>
      <c r="J58" s="13">
        <v>3</v>
      </c>
    </row>
    <row r="59" spans="1:10" ht="42" customHeight="1" x14ac:dyDescent="0.15">
      <c r="A59" s="14"/>
      <c r="B59" s="15"/>
      <c r="C59" s="15"/>
      <c r="D59" s="16" t="s">
        <v>34</v>
      </c>
      <c r="E59" s="9" t="s">
        <v>13</v>
      </c>
      <c r="F59" s="10">
        <v>1</v>
      </c>
      <c r="G59" s="11">
        <f>+G60+G61</f>
        <v>0</v>
      </c>
      <c r="H59" s="12"/>
      <c r="I59" s="13">
        <v>50</v>
      </c>
      <c r="J59" s="13">
        <v>4</v>
      </c>
    </row>
    <row r="60" spans="1:10" ht="42" customHeight="1" x14ac:dyDescent="0.15">
      <c r="A60" s="14"/>
      <c r="B60" s="15"/>
      <c r="C60" s="15"/>
      <c r="D60" s="16" t="s">
        <v>104</v>
      </c>
      <c r="E60" s="9" t="s">
        <v>19</v>
      </c>
      <c r="F60" s="10">
        <v>29.3</v>
      </c>
      <c r="G60" s="17"/>
      <c r="H60" s="12"/>
      <c r="I60" s="13">
        <v>51</v>
      </c>
      <c r="J60" s="13">
        <v>4</v>
      </c>
    </row>
    <row r="61" spans="1:10" ht="42" customHeight="1" x14ac:dyDescent="0.15">
      <c r="A61" s="14"/>
      <c r="B61" s="15"/>
      <c r="C61" s="15"/>
      <c r="D61" s="16" t="s">
        <v>105</v>
      </c>
      <c r="E61" s="9" t="s">
        <v>20</v>
      </c>
      <c r="F61" s="10">
        <v>14.2</v>
      </c>
      <c r="G61" s="17"/>
      <c r="H61" s="12"/>
      <c r="I61" s="13">
        <v>52</v>
      </c>
      <c r="J61" s="13">
        <v>4</v>
      </c>
    </row>
    <row r="62" spans="1:10" ht="42" customHeight="1" x14ac:dyDescent="0.15">
      <c r="A62" s="14"/>
      <c r="B62" s="32" t="s">
        <v>35</v>
      </c>
      <c r="C62" s="32"/>
      <c r="D62" s="33"/>
      <c r="E62" s="9" t="s">
        <v>13</v>
      </c>
      <c r="F62" s="10">
        <v>1</v>
      </c>
      <c r="G62" s="11">
        <f>+G63</f>
        <v>0</v>
      </c>
      <c r="H62" s="12"/>
      <c r="I62" s="13">
        <v>53</v>
      </c>
      <c r="J62" s="13">
        <v>2</v>
      </c>
    </row>
    <row r="63" spans="1:10" ht="42" customHeight="1" x14ac:dyDescent="0.15">
      <c r="A63" s="14"/>
      <c r="B63" s="15"/>
      <c r="C63" s="32" t="s">
        <v>35</v>
      </c>
      <c r="D63" s="33"/>
      <c r="E63" s="9" t="s">
        <v>13</v>
      </c>
      <c r="F63" s="10">
        <v>1</v>
      </c>
      <c r="G63" s="11">
        <f>+G64</f>
        <v>0</v>
      </c>
      <c r="H63" s="12"/>
      <c r="I63" s="13">
        <v>54</v>
      </c>
      <c r="J63" s="13">
        <v>3</v>
      </c>
    </row>
    <row r="64" spans="1:10" ht="42" customHeight="1" x14ac:dyDescent="0.15">
      <c r="A64" s="14"/>
      <c r="B64" s="15"/>
      <c r="C64" s="15"/>
      <c r="D64" s="16" t="s">
        <v>36</v>
      </c>
      <c r="E64" s="9" t="s">
        <v>13</v>
      </c>
      <c r="F64" s="10">
        <v>1</v>
      </c>
      <c r="G64" s="11">
        <f>+G65+G66+G67</f>
        <v>0</v>
      </c>
      <c r="H64" s="12"/>
      <c r="I64" s="13">
        <v>55</v>
      </c>
      <c r="J64" s="13">
        <v>4</v>
      </c>
    </row>
    <row r="65" spans="1:10" ht="42" customHeight="1" x14ac:dyDescent="0.15">
      <c r="A65" s="14"/>
      <c r="B65" s="15"/>
      <c r="C65" s="15"/>
      <c r="D65" s="16" t="s">
        <v>106</v>
      </c>
      <c r="E65" s="9" t="s">
        <v>37</v>
      </c>
      <c r="F65" s="10">
        <v>26</v>
      </c>
      <c r="G65" s="17"/>
      <c r="H65" s="12"/>
      <c r="I65" s="13">
        <v>56</v>
      </c>
      <c r="J65" s="13">
        <v>4</v>
      </c>
    </row>
    <row r="66" spans="1:10" ht="42" customHeight="1" x14ac:dyDescent="0.15">
      <c r="A66" s="14"/>
      <c r="B66" s="15"/>
      <c r="C66" s="15"/>
      <c r="D66" s="16" t="s">
        <v>107</v>
      </c>
      <c r="E66" s="9" t="s">
        <v>37</v>
      </c>
      <c r="F66" s="10">
        <v>12.8</v>
      </c>
      <c r="G66" s="17"/>
      <c r="H66" s="12"/>
      <c r="I66" s="13">
        <v>57</v>
      </c>
      <c r="J66" s="13">
        <v>4</v>
      </c>
    </row>
    <row r="67" spans="1:10" ht="42" customHeight="1" x14ac:dyDescent="0.15">
      <c r="A67" s="14"/>
      <c r="B67" s="15"/>
      <c r="C67" s="15"/>
      <c r="D67" s="16" t="s">
        <v>38</v>
      </c>
      <c r="E67" s="9" t="s">
        <v>19</v>
      </c>
      <c r="F67" s="10">
        <v>0.6</v>
      </c>
      <c r="G67" s="17"/>
      <c r="H67" s="12"/>
      <c r="I67" s="13">
        <v>58</v>
      </c>
      <c r="J67" s="13">
        <v>4</v>
      </c>
    </row>
    <row r="68" spans="1:10" ht="42" customHeight="1" x14ac:dyDescent="0.15">
      <c r="A68" s="14"/>
      <c r="B68" s="32" t="s">
        <v>39</v>
      </c>
      <c r="C68" s="32"/>
      <c r="D68" s="33"/>
      <c r="E68" s="9" t="s">
        <v>13</v>
      </c>
      <c r="F68" s="10">
        <v>1</v>
      </c>
      <c r="G68" s="11">
        <f>+G69</f>
        <v>0</v>
      </c>
      <c r="H68" s="12"/>
      <c r="I68" s="13">
        <v>59</v>
      </c>
      <c r="J68" s="13">
        <v>2</v>
      </c>
    </row>
    <row r="69" spans="1:10" ht="42" customHeight="1" x14ac:dyDescent="0.15">
      <c r="A69" s="14"/>
      <c r="B69" s="15"/>
      <c r="C69" s="32" t="s">
        <v>39</v>
      </c>
      <c r="D69" s="33"/>
      <c r="E69" s="9" t="s">
        <v>13</v>
      </c>
      <c r="F69" s="10">
        <v>1</v>
      </c>
      <c r="G69" s="11">
        <f>+G70</f>
        <v>0</v>
      </c>
      <c r="H69" s="12"/>
      <c r="I69" s="13">
        <v>60</v>
      </c>
      <c r="J69" s="13">
        <v>3</v>
      </c>
    </row>
    <row r="70" spans="1:10" ht="42" customHeight="1" x14ac:dyDescent="0.15">
      <c r="A70" s="14"/>
      <c r="B70" s="15"/>
      <c r="C70" s="15"/>
      <c r="D70" s="16" t="s">
        <v>39</v>
      </c>
      <c r="E70" s="9" t="s">
        <v>13</v>
      </c>
      <c r="F70" s="10">
        <v>1</v>
      </c>
      <c r="G70" s="11">
        <f>+G71</f>
        <v>0</v>
      </c>
      <c r="H70" s="12"/>
      <c r="I70" s="13">
        <v>61</v>
      </c>
      <c r="J70" s="13">
        <v>4</v>
      </c>
    </row>
    <row r="71" spans="1:10" ht="42" customHeight="1" x14ac:dyDescent="0.15">
      <c r="A71" s="14"/>
      <c r="B71" s="15"/>
      <c r="C71" s="15"/>
      <c r="D71" s="16" t="s">
        <v>40</v>
      </c>
      <c r="E71" s="9" t="s">
        <v>41</v>
      </c>
      <c r="F71" s="10">
        <v>1.7999999999999999E-2</v>
      </c>
      <c r="G71" s="17"/>
      <c r="H71" s="12"/>
      <c r="I71" s="13">
        <v>62</v>
      </c>
      <c r="J71" s="13">
        <v>4</v>
      </c>
    </row>
    <row r="72" spans="1:10" ht="42" customHeight="1" x14ac:dyDescent="0.15">
      <c r="A72" s="14"/>
      <c r="B72" s="32" t="s">
        <v>42</v>
      </c>
      <c r="C72" s="32"/>
      <c r="D72" s="33"/>
      <c r="E72" s="9" t="s">
        <v>13</v>
      </c>
      <c r="F72" s="10">
        <v>1</v>
      </c>
      <c r="G72" s="11">
        <f>+G73</f>
        <v>0</v>
      </c>
      <c r="H72" s="12"/>
      <c r="I72" s="13">
        <v>63</v>
      </c>
      <c r="J72" s="13">
        <v>2</v>
      </c>
    </row>
    <row r="73" spans="1:10" ht="42" customHeight="1" x14ac:dyDescent="0.15">
      <c r="A73" s="14"/>
      <c r="B73" s="15"/>
      <c r="C73" s="32" t="s">
        <v>42</v>
      </c>
      <c r="D73" s="33"/>
      <c r="E73" s="9" t="s">
        <v>13</v>
      </c>
      <c r="F73" s="10">
        <v>1</v>
      </c>
      <c r="G73" s="11">
        <f>+G74+G82</f>
        <v>0</v>
      </c>
      <c r="H73" s="12"/>
      <c r="I73" s="13">
        <v>64</v>
      </c>
      <c r="J73" s="13">
        <v>3</v>
      </c>
    </row>
    <row r="74" spans="1:10" ht="42" customHeight="1" x14ac:dyDescent="0.15">
      <c r="A74" s="14"/>
      <c r="B74" s="15"/>
      <c r="C74" s="15"/>
      <c r="D74" s="16" t="s">
        <v>42</v>
      </c>
      <c r="E74" s="9" t="s">
        <v>13</v>
      </c>
      <c r="F74" s="10">
        <v>1</v>
      </c>
      <c r="G74" s="11">
        <f>+G75+G76+G77+G78+G79+G80+G81</f>
        <v>0</v>
      </c>
      <c r="H74" s="12"/>
      <c r="I74" s="13">
        <v>65</v>
      </c>
      <c r="J74" s="13">
        <v>4</v>
      </c>
    </row>
    <row r="75" spans="1:10" ht="42" customHeight="1" x14ac:dyDescent="0.15">
      <c r="A75" s="14"/>
      <c r="B75" s="15"/>
      <c r="C75" s="15"/>
      <c r="D75" s="16" t="s">
        <v>43</v>
      </c>
      <c r="E75" s="9" t="s">
        <v>37</v>
      </c>
      <c r="F75" s="10">
        <v>45.8</v>
      </c>
      <c r="G75" s="17"/>
      <c r="H75" s="12"/>
      <c r="I75" s="13">
        <v>66</v>
      </c>
      <c r="J75" s="13">
        <v>4</v>
      </c>
    </row>
    <row r="76" spans="1:10" ht="42" customHeight="1" x14ac:dyDescent="0.15">
      <c r="A76" s="14"/>
      <c r="B76" s="15"/>
      <c r="C76" s="15"/>
      <c r="D76" s="16" t="s">
        <v>108</v>
      </c>
      <c r="E76" s="9" t="s">
        <v>44</v>
      </c>
      <c r="F76" s="10">
        <v>281</v>
      </c>
      <c r="G76" s="17"/>
      <c r="H76" s="12"/>
      <c r="I76" s="13">
        <v>67</v>
      </c>
      <c r="J76" s="13">
        <v>4</v>
      </c>
    </row>
    <row r="77" spans="1:10" ht="42" customHeight="1" x14ac:dyDescent="0.15">
      <c r="A77" s="14"/>
      <c r="B77" s="15"/>
      <c r="C77" s="15"/>
      <c r="D77" s="16" t="s">
        <v>109</v>
      </c>
      <c r="E77" s="9" t="s">
        <v>19</v>
      </c>
      <c r="F77" s="10">
        <v>243</v>
      </c>
      <c r="G77" s="17"/>
      <c r="H77" s="12"/>
      <c r="I77" s="13">
        <v>68</v>
      </c>
      <c r="J77" s="13">
        <v>4</v>
      </c>
    </row>
    <row r="78" spans="1:10" ht="42" customHeight="1" x14ac:dyDescent="0.15">
      <c r="A78" s="14"/>
      <c r="B78" s="15"/>
      <c r="C78" s="15"/>
      <c r="D78" s="16" t="s">
        <v>82</v>
      </c>
      <c r="E78" s="9" t="s">
        <v>19</v>
      </c>
      <c r="F78" s="10">
        <v>468</v>
      </c>
      <c r="G78" s="17"/>
      <c r="H78" s="12"/>
      <c r="I78" s="13">
        <v>69</v>
      </c>
      <c r="J78" s="13">
        <v>4</v>
      </c>
    </row>
    <row r="79" spans="1:10" ht="42" customHeight="1" x14ac:dyDescent="0.15">
      <c r="A79" s="14"/>
      <c r="B79" s="15"/>
      <c r="C79" s="15"/>
      <c r="D79" s="16" t="s">
        <v>110</v>
      </c>
      <c r="E79" s="9" t="s">
        <v>19</v>
      </c>
      <c r="F79" s="10">
        <v>468</v>
      </c>
      <c r="G79" s="17"/>
      <c r="H79" s="12"/>
      <c r="I79" s="13">
        <v>70</v>
      </c>
      <c r="J79" s="13">
        <v>4</v>
      </c>
    </row>
    <row r="80" spans="1:10" ht="42" customHeight="1" x14ac:dyDescent="0.15">
      <c r="A80" s="14"/>
      <c r="B80" s="15"/>
      <c r="C80" s="15"/>
      <c r="D80" s="16" t="s">
        <v>111</v>
      </c>
      <c r="E80" s="9" t="s">
        <v>19</v>
      </c>
      <c r="F80" s="10">
        <v>468</v>
      </c>
      <c r="G80" s="17"/>
      <c r="H80" s="12"/>
      <c r="I80" s="13">
        <v>71</v>
      </c>
      <c r="J80" s="13">
        <v>4</v>
      </c>
    </row>
    <row r="81" spans="1:10" ht="42" customHeight="1" x14ac:dyDescent="0.15">
      <c r="A81" s="14"/>
      <c r="B81" s="15"/>
      <c r="C81" s="15"/>
      <c r="D81" s="16" t="s">
        <v>109</v>
      </c>
      <c r="E81" s="9" t="s">
        <v>19</v>
      </c>
      <c r="F81" s="10">
        <v>243</v>
      </c>
      <c r="G81" s="17"/>
      <c r="H81" s="12"/>
      <c r="I81" s="13">
        <v>72</v>
      </c>
      <c r="J81" s="13">
        <v>4</v>
      </c>
    </row>
    <row r="82" spans="1:10" ht="42" customHeight="1" x14ac:dyDescent="0.15">
      <c r="A82" s="14"/>
      <c r="B82" s="15"/>
      <c r="C82" s="15"/>
      <c r="D82" s="16" t="s">
        <v>45</v>
      </c>
      <c r="E82" s="9" t="s">
        <v>13</v>
      </c>
      <c r="F82" s="10">
        <v>1</v>
      </c>
      <c r="G82" s="11">
        <f>+G83</f>
        <v>0</v>
      </c>
      <c r="H82" s="12"/>
      <c r="I82" s="13">
        <v>73</v>
      </c>
      <c r="J82" s="13">
        <v>4</v>
      </c>
    </row>
    <row r="83" spans="1:10" ht="42" customHeight="1" x14ac:dyDescent="0.15">
      <c r="A83" s="14"/>
      <c r="B83" s="15"/>
      <c r="C83" s="15"/>
      <c r="D83" s="16" t="s">
        <v>46</v>
      </c>
      <c r="E83" s="9" t="s">
        <v>37</v>
      </c>
      <c r="F83" s="10">
        <v>37</v>
      </c>
      <c r="G83" s="17"/>
      <c r="H83" s="12"/>
      <c r="I83" s="13">
        <v>74</v>
      </c>
      <c r="J83" s="13">
        <v>4</v>
      </c>
    </row>
    <row r="84" spans="1:10" ht="42" customHeight="1" x14ac:dyDescent="0.15">
      <c r="A84" s="14"/>
      <c r="B84" s="32" t="s">
        <v>47</v>
      </c>
      <c r="C84" s="32"/>
      <c r="D84" s="33"/>
      <c r="E84" s="9" t="s">
        <v>13</v>
      </c>
      <c r="F84" s="10">
        <v>1</v>
      </c>
      <c r="G84" s="11">
        <f>+G85+G98+G101</f>
        <v>0</v>
      </c>
      <c r="H84" s="12"/>
      <c r="I84" s="13">
        <v>75</v>
      </c>
      <c r="J84" s="13">
        <v>2</v>
      </c>
    </row>
    <row r="85" spans="1:10" ht="42" customHeight="1" x14ac:dyDescent="0.15">
      <c r="A85" s="14"/>
      <c r="B85" s="15"/>
      <c r="C85" s="32" t="s">
        <v>48</v>
      </c>
      <c r="D85" s="33"/>
      <c r="E85" s="9" t="s">
        <v>13</v>
      </c>
      <c r="F85" s="10">
        <v>1</v>
      </c>
      <c r="G85" s="11">
        <f>+G86+G89</f>
        <v>0</v>
      </c>
      <c r="H85" s="12"/>
      <c r="I85" s="13">
        <v>76</v>
      </c>
      <c r="J85" s="13">
        <v>3</v>
      </c>
    </row>
    <row r="86" spans="1:10" ht="42" customHeight="1" x14ac:dyDescent="0.15">
      <c r="A86" s="14"/>
      <c r="B86" s="15"/>
      <c r="C86" s="15"/>
      <c r="D86" s="16" t="s">
        <v>49</v>
      </c>
      <c r="E86" s="9" t="s">
        <v>13</v>
      </c>
      <c r="F86" s="10">
        <v>1</v>
      </c>
      <c r="G86" s="11">
        <f>+G87+G88</f>
        <v>0</v>
      </c>
      <c r="H86" s="12"/>
      <c r="I86" s="13">
        <v>77</v>
      </c>
      <c r="J86" s="13">
        <v>4</v>
      </c>
    </row>
    <row r="87" spans="1:10" ht="42" customHeight="1" x14ac:dyDescent="0.15">
      <c r="A87" s="14"/>
      <c r="B87" s="15"/>
      <c r="C87" s="15"/>
      <c r="D87" s="16" t="s">
        <v>50</v>
      </c>
      <c r="E87" s="9" t="s">
        <v>51</v>
      </c>
      <c r="F87" s="10">
        <v>1</v>
      </c>
      <c r="G87" s="17"/>
      <c r="H87" s="12"/>
      <c r="I87" s="13">
        <v>78</v>
      </c>
      <c r="J87" s="13">
        <v>4</v>
      </c>
    </row>
    <row r="88" spans="1:10" ht="42" customHeight="1" x14ac:dyDescent="0.15">
      <c r="A88" s="14"/>
      <c r="B88" s="15"/>
      <c r="C88" s="15"/>
      <c r="D88" s="16" t="s">
        <v>52</v>
      </c>
      <c r="E88" s="9" t="s">
        <v>51</v>
      </c>
      <c r="F88" s="10">
        <v>1</v>
      </c>
      <c r="G88" s="17"/>
      <c r="H88" s="12"/>
      <c r="I88" s="13">
        <v>79</v>
      </c>
      <c r="J88" s="13">
        <v>4</v>
      </c>
    </row>
    <row r="89" spans="1:10" ht="42" customHeight="1" x14ac:dyDescent="0.15">
      <c r="A89" s="14"/>
      <c r="B89" s="15"/>
      <c r="C89" s="15"/>
      <c r="D89" s="16" t="s">
        <v>53</v>
      </c>
      <c r="E89" s="9" t="s">
        <v>13</v>
      </c>
      <c r="F89" s="10">
        <v>1</v>
      </c>
      <c r="G89" s="11">
        <f>+G90+G91+G92+G93+G94+G95+G96+G97</f>
        <v>0</v>
      </c>
      <c r="H89" s="12"/>
      <c r="I89" s="13">
        <v>80</v>
      </c>
      <c r="J89" s="13">
        <v>4</v>
      </c>
    </row>
    <row r="90" spans="1:10" ht="42" customHeight="1" x14ac:dyDescent="0.15">
      <c r="A90" s="14"/>
      <c r="B90" s="15"/>
      <c r="C90" s="15"/>
      <c r="D90" s="16" t="s">
        <v>54</v>
      </c>
      <c r="E90" s="9" t="s">
        <v>51</v>
      </c>
      <c r="F90" s="10">
        <v>2</v>
      </c>
      <c r="G90" s="17"/>
      <c r="H90" s="12"/>
      <c r="I90" s="13">
        <v>81</v>
      </c>
      <c r="J90" s="13">
        <v>4</v>
      </c>
    </row>
    <row r="91" spans="1:10" ht="42" customHeight="1" x14ac:dyDescent="0.15">
      <c r="A91" s="14"/>
      <c r="B91" s="15"/>
      <c r="C91" s="15"/>
      <c r="D91" s="16" t="s">
        <v>55</v>
      </c>
      <c r="E91" s="9" t="s">
        <v>51</v>
      </c>
      <c r="F91" s="10">
        <v>1</v>
      </c>
      <c r="G91" s="17"/>
      <c r="H91" s="12"/>
      <c r="I91" s="13">
        <v>82</v>
      </c>
      <c r="J91" s="13">
        <v>4</v>
      </c>
    </row>
    <row r="92" spans="1:10" ht="42" customHeight="1" x14ac:dyDescent="0.15">
      <c r="A92" s="14"/>
      <c r="B92" s="15"/>
      <c r="C92" s="15"/>
      <c r="D92" s="16" t="s">
        <v>56</v>
      </c>
      <c r="E92" s="9" t="s">
        <v>51</v>
      </c>
      <c r="F92" s="10">
        <v>1</v>
      </c>
      <c r="G92" s="17"/>
      <c r="H92" s="12"/>
      <c r="I92" s="13">
        <v>83</v>
      </c>
      <c r="J92" s="13">
        <v>4</v>
      </c>
    </row>
    <row r="93" spans="1:10" ht="42" customHeight="1" x14ac:dyDescent="0.15">
      <c r="A93" s="14"/>
      <c r="B93" s="15"/>
      <c r="C93" s="15"/>
      <c r="D93" s="16" t="s">
        <v>57</v>
      </c>
      <c r="E93" s="9" t="s">
        <v>51</v>
      </c>
      <c r="F93" s="10">
        <v>1</v>
      </c>
      <c r="G93" s="17"/>
      <c r="H93" s="12"/>
      <c r="I93" s="13">
        <v>84</v>
      </c>
      <c r="J93" s="13">
        <v>4</v>
      </c>
    </row>
    <row r="94" spans="1:10" ht="42" customHeight="1" x14ac:dyDescent="0.15">
      <c r="A94" s="14"/>
      <c r="B94" s="15"/>
      <c r="C94" s="15"/>
      <c r="D94" s="16" t="s">
        <v>58</v>
      </c>
      <c r="E94" s="9" t="s">
        <v>51</v>
      </c>
      <c r="F94" s="10">
        <v>2</v>
      </c>
      <c r="G94" s="17"/>
      <c r="H94" s="12"/>
      <c r="I94" s="13">
        <v>85</v>
      </c>
      <c r="J94" s="13">
        <v>4</v>
      </c>
    </row>
    <row r="95" spans="1:10" ht="42" customHeight="1" x14ac:dyDescent="0.15">
      <c r="A95" s="14"/>
      <c r="B95" s="15"/>
      <c r="C95" s="15"/>
      <c r="D95" s="16" t="s">
        <v>59</v>
      </c>
      <c r="E95" s="9" t="s">
        <v>51</v>
      </c>
      <c r="F95" s="10">
        <v>1</v>
      </c>
      <c r="G95" s="17"/>
      <c r="H95" s="12"/>
      <c r="I95" s="13">
        <v>86</v>
      </c>
      <c r="J95" s="13">
        <v>4</v>
      </c>
    </row>
    <row r="96" spans="1:10" ht="42" customHeight="1" x14ac:dyDescent="0.15">
      <c r="A96" s="14"/>
      <c r="B96" s="15"/>
      <c r="C96" s="15"/>
      <c r="D96" s="16" t="s">
        <v>60</v>
      </c>
      <c r="E96" s="9" t="s">
        <v>51</v>
      </c>
      <c r="F96" s="10">
        <v>1</v>
      </c>
      <c r="G96" s="17"/>
      <c r="H96" s="12"/>
      <c r="I96" s="13">
        <v>87</v>
      </c>
      <c r="J96" s="13">
        <v>4</v>
      </c>
    </row>
    <row r="97" spans="1:10" ht="42" customHeight="1" x14ac:dyDescent="0.15">
      <c r="A97" s="14"/>
      <c r="B97" s="15"/>
      <c r="C97" s="15"/>
      <c r="D97" s="16" t="s">
        <v>61</v>
      </c>
      <c r="E97" s="9" t="s">
        <v>20</v>
      </c>
      <c r="F97" s="10">
        <v>2.2000000000000002</v>
      </c>
      <c r="G97" s="17"/>
      <c r="H97" s="12"/>
      <c r="I97" s="13">
        <v>88</v>
      </c>
      <c r="J97" s="13">
        <v>4</v>
      </c>
    </row>
    <row r="98" spans="1:10" ht="42" customHeight="1" x14ac:dyDescent="0.15">
      <c r="A98" s="14"/>
      <c r="B98" s="15"/>
      <c r="C98" s="32" t="s">
        <v>62</v>
      </c>
      <c r="D98" s="33"/>
      <c r="E98" s="9" t="s">
        <v>13</v>
      </c>
      <c r="F98" s="10">
        <v>1</v>
      </c>
      <c r="G98" s="11">
        <f>+G99</f>
        <v>0</v>
      </c>
      <c r="H98" s="12"/>
      <c r="I98" s="13">
        <v>89</v>
      </c>
      <c r="J98" s="13">
        <v>3</v>
      </c>
    </row>
    <row r="99" spans="1:10" ht="42" customHeight="1" x14ac:dyDescent="0.15">
      <c r="A99" s="14"/>
      <c r="B99" s="15"/>
      <c r="C99" s="15"/>
      <c r="D99" s="16" t="s">
        <v>62</v>
      </c>
      <c r="E99" s="9" t="s">
        <v>13</v>
      </c>
      <c r="F99" s="10">
        <v>1</v>
      </c>
      <c r="G99" s="11">
        <f>+G100</f>
        <v>0</v>
      </c>
      <c r="H99" s="12"/>
      <c r="I99" s="13">
        <v>90</v>
      </c>
      <c r="J99" s="13">
        <v>4</v>
      </c>
    </row>
    <row r="100" spans="1:10" ht="42" customHeight="1" x14ac:dyDescent="0.15">
      <c r="A100" s="14"/>
      <c r="B100" s="15"/>
      <c r="C100" s="15"/>
      <c r="D100" s="16" t="s">
        <v>112</v>
      </c>
      <c r="E100" s="9" t="s">
        <v>20</v>
      </c>
      <c r="F100" s="10">
        <v>526.5</v>
      </c>
      <c r="G100" s="17"/>
      <c r="H100" s="12"/>
      <c r="I100" s="13">
        <v>91</v>
      </c>
      <c r="J100" s="13">
        <v>4</v>
      </c>
    </row>
    <row r="101" spans="1:10" ht="42" customHeight="1" x14ac:dyDescent="0.15">
      <c r="A101" s="14"/>
      <c r="B101" s="15"/>
      <c r="C101" s="32" t="s">
        <v>63</v>
      </c>
      <c r="D101" s="33"/>
      <c r="E101" s="9" t="s">
        <v>13</v>
      </c>
      <c r="F101" s="10">
        <v>1</v>
      </c>
      <c r="G101" s="11">
        <f>+G102</f>
        <v>0</v>
      </c>
      <c r="H101" s="12"/>
      <c r="I101" s="13">
        <v>92</v>
      </c>
      <c r="J101" s="13">
        <v>3</v>
      </c>
    </row>
    <row r="102" spans="1:10" ht="42" customHeight="1" x14ac:dyDescent="0.15">
      <c r="A102" s="14"/>
      <c r="B102" s="15"/>
      <c r="C102" s="15"/>
      <c r="D102" s="16" t="s">
        <v>63</v>
      </c>
      <c r="E102" s="9" t="s">
        <v>13</v>
      </c>
      <c r="F102" s="10">
        <v>1</v>
      </c>
      <c r="G102" s="11">
        <f>+G103+G104</f>
        <v>0</v>
      </c>
      <c r="H102" s="12"/>
      <c r="I102" s="13">
        <v>93</v>
      </c>
      <c r="J102" s="13">
        <v>4</v>
      </c>
    </row>
    <row r="103" spans="1:10" ht="42" customHeight="1" x14ac:dyDescent="0.15">
      <c r="A103" s="14"/>
      <c r="B103" s="15"/>
      <c r="C103" s="15"/>
      <c r="D103" s="16" t="s">
        <v>64</v>
      </c>
      <c r="E103" s="9" t="s">
        <v>19</v>
      </c>
      <c r="F103" s="10">
        <v>2.4</v>
      </c>
      <c r="G103" s="17"/>
      <c r="H103" s="12"/>
      <c r="I103" s="13">
        <v>94</v>
      </c>
      <c r="J103" s="13">
        <v>4</v>
      </c>
    </row>
    <row r="104" spans="1:10" ht="42" customHeight="1" x14ac:dyDescent="0.15">
      <c r="A104" s="14"/>
      <c r="B104" s="15"/>
      <c r="C104" s="15"/>
      <c r="D104" s="16" t="s">
        <v>65</v>
      </c>
      <c r="E104" s="9" t="s">
        <v>41</v>
      </c>
      <c r="F104" s="10">
        <v>1.7</v>
      </c>
      <c r="G104" s="17"/>
      <c r="H104" s="12"/>
      <c r="I104" s="13">
        <v>95</v>
      </c>
      <c r="J104" s="13">
        <v>4</v>
      </c>
    </row>
    <row r="105" spans="1:10" ht="42" customHeight="1" x14ac:dyDescent="0.15">
      <c r="A105" s="14"/>
      <c r="B105" s="32" t="s">
        <v>66</v>
      </c>
      <c r="C105" s="32"/>
      <c r="D105" s="33"/>
      <c r="E105" s="9" t="s">
        <v>13</v>
      </c>
      <c r="F105" s="10">
        <v>1</v>
      </c>
      <c r="G105" s="11">
        <f>+G106</f>
        <v>0</v>
      </c>
      <c r="H105" s="12"/>
      <c r="I105" s="13">
        <v>96</v>
      </c>
      <c r="J105" s="13">
        <v>2</v>
      </c>
    </row>
    <row r="106" spans="1:10" ht="42" customHeight="1" x14ac:dyDescent="0.15">
      <c r="A106" s="14"/>
      <c r="B106" s="15"/>
      <c r="C106" s="32" t="s">
        <v>66</v>
      </c>
      <c r="D106" s="33"/>
      <c r="E106" s="9" t="s">
        <v>13</v>
      </c>
      <c r="F106" s="10">
        <v>1</v>
      </c>
      <c r="G106" s="11">
        <f>+G107+G109</f>
        <v>0</v>
      </c>
      <c r="H106" s="12"/>
      <c r="I106" s="13">
        <v>97</v>
      </c>
      <c r="J106" s="13">
        <v>3</v>
      </c>
    </row>
    <row r="107" spans="1:10" ht="42" customHeight="1" x14ac:dyDescent="0.15">
      <c r="A107" s="14"/>
      <c r="B107" s="15"/>
      <c r="C107" s="15"/>
      <c r="D107" s="16" t="s">
        <v>67</v>
      </c>
      <c r="E107" s="9" t="s">
        <v>13</v>
      </c>
      <c r="F107" s="10">
        <v>1</v>
      </c>
      <c r="G107" s="11">
        <f>+G108</f>
        <v>0</v>
      </c>
      <c r="H107" s="12"/>
      <c r="I107" s="13">
        <v>98</v>
      </c>
      <c r="J107" s="13">
        <v>4</v>
      </c>
    </row>
    <row r="108" spans="1:10" ht="42" customHeight="1" x14ac:dyDescent="0.15">
      <c r="A108" s="14"/>
      <c r="B108" s="15"/>
      <c r="C108" s="15"/>
      <c r="D108" s="16" t="s">
        <v>113</v>
      </c>
      <c r="E108" s="9" t="s">
        <v>20</v>
      </c>
      <c r="F108" s="10">
        <v>225.3</v>
      </c>
      <c r="G108" s="17"/>
      <c r="H108" s="12"/>
      <c r="I108" s="13">
        <v>99</v>
      </c>
      <c r="J108" s="13">
        <v>4</v>
      </c>
    </row>
    <row r="109" spans="1:10" ht="42" customHeight="1" x14ac:dyDescent="0.15">
      <c r="A109" s="14"/>
      <c r="B109" s="15"/>
      <c r="C109" s="15"/>
      <c r="D109" s="16" t="s">
        <v>68</v>
      </c>
      <c r="E109" s="9" t="s">
        <v>13</v>
      </c>
      <c r="F109" s="10">
        <v>1</v>
      </c>
      <c r="G109" s="11">
        <f>+G110+G111</f>
        <v>0</v>
      </c>
      <c r="H109" s="12"/>
      <c r="I109" s="13">
        <v>100</v>
      </c>
      <c r="J109" s="13">
        <v>4</v>
      </c>
    </row>
    <row r="110" spans="1:10" ht="42" customHeight="1" x14ac:dyDescent="0.15">
      <c r="A110" s="14"/>
      <c r="B110" s="15"/>
      <c r="C110" s="15"/>
      <c r="D110" s="16" t="s">
        <v>114</v>
      </c>
      <c r="E110" s="9" t="s">
        <v>19</v>
      </c>
      <c r="F110" s="10">
        <v>15.8</v>
      </c>
      <c r="G110" s="17"/>
      <c r="H110" s="12"/>
      <c r="I110" s="13">
        <v>101</v>
      </c>
      <c r="J110" s="13">
        <v>4</v>
      </c>
    </row>
    <row r="111" spans="1:10" ht="42" customHeight="1" x14ac:dyDescent="0.15">
      <c r="A111" s="14"/>
      <c r="B111" s="15"/>
      <c r="C111" s="15"/>
      <c r="D111" s="16" t="s">
        <v>69</v>
      </c>
      <c r="E111" s="9" t="s">
        <v>41</v>
      </c>
      <c r="F111" s="10">
        <v>37.1</v>
      </c>
      <c r="G111" s="17"/>
      <c r="H111" s="12"/>
      <c r="I111" s="13">
        <v>102</v>
      </c>
      <c r="J111" s="13">
        <v>4</v>
      </c>
    </row>
    <row r="112" spans="1:10" ht="42" customHeight="1" x14ac:dyDescent="0.15">
      <c r="A112" s="31" t="s">
        <v>70</v>
      </c>
      <c r="B112" s="32"/>
      <c r="C112" s="32"/>
      <c r="D112" s="33"/>
      <c r="E112" s="9" t="s">
        <v>13</v>
      </c>
      <c r="F112" s="10">
        <v>1</v>
      </c>
      <c r="G112" s="11">
        <f>+G113+G115</f>
        <v>0</v>
      </c>
      <c r="H112" s="12"/>
      <c r="I112" s="13">
        <v>103</v>
      </c>
      <c r="J112" s="13"/>
    </row>
    <row r="113" spans="1:10" ht="42" customHeight="1" x14ac:dyDescent="0.15">
      <c r="A113" s="31" t="s">
        <v>71</v>
      </c>
      <c r="B113" s="32"/>
      <c r="C113" s="32"/>
      <c r="D113" s="33"/>
      <c r="E113" s="9" t="s">
        <v>13</v>
      </c>
      <c r="F113" s="10">
        <v>1</v>
      </c>
      <c r="G113" s="11">
        <f>+G114</f>
        <v>0</v>
      </c>
      <c r="H113" s="12"/>
      <c r="I113" s="13">
        <v>104</v>
      </c>
      <c r="J113" s="13">
        <v>200</v>
      </c>
    </row>
    <row r="114" spans="1:10" ht="42" customHeight="1" x14ac:dyDescent="0.15">
      <c r="A114" s="31" t="s">
        <v>72</v>
      </c>
      <c r="B114" s="32"/>
      <c r="C114" s="32"/>
      <c r="D114" s="33"/>
      <c r="E114" s="9" t="s">
        <v>13</v>
      </c>
      <c r="F114" s="10">
        <v>1</v>
      </c>
      <c r="G114" s="17"/>
      <c r="H114" s="12"/>
      <c r="I114" s="13">
        <v>105</v>
      </c>
      <c r="J114" s="13"/>
    </row>
    <row r="115" spans="1:10" ht="42" customHeight="1" x14ac:dyDescent="0.15">
      <c r="A115" s="31" t="s">
        <v>73</v>
      </c>
      <c r="B115" s="32"/>
      <c r="C115" s="32"/>
      <c r="D115" s="33"/>
      <c r="E115" s="9" t="s">
        <v>13</v>
      </c>
      <c r="F115" s="10">
        <v>1</v>
      </c>
      <c r="G115" s="11">
        <f>+G116</f>
        <v>0</v>
      </c>
      <c r="H115" s="12"/>
      <c r="I115" s="13">
        <v>106</v>
      </c>
      <c r="J115" s="13">
        <v>210</v>
      </c>
    </row>
    <row r="116" spans="1:10" ht="42" customHeight="1" x14ac:dyDescent="0.15">
      <c r="A116" s="31" t="s">
        <v>74</v>
      </c>
      <c r="B116" s="32"/>
      <c r="C116" s="32"/>
      <c r="D116" s="33"/>
      <c r="E116" s="9" t="s">
        <v>13</v>
      </c>
      <c r="F116" s="10">
        <v>1</v>
      </c>
      <c r="G116" s="17"/>
      <c r="H116" s="12"/>
      <c r="I116" s="13">
        <v>107</v>
      </c>
      <c r="J116" s="13"/>
    </row>
    <row r="117" spans="1:10" ht="42" customHeight="1" x14ac:dyDescent="0.15">
      <c r="A117" s="31" t="s">
        <v>75</v>
      </c>
      <c r="B117" s="32"/>
      <c r="C117" s="32"/>
      <c r="D117" s="33"/>
      <c r="E117" s="9" t="s">
        <v>13</v>
      </c>
      <c r="F117" s="10">
        <v>1</v>
      </c>
      <c r="G117" s="17"/>
      <c r="H117" s="12"/>
      <c r="I117" s="13">
        <v>108</v>
      </c>
      <c r="J117" s="13">
        <v>220</v>
      </c>
    </row>
    <row r="118" spans="1:10" ht="42" customHeight="1" x14ac:dyDescent="0.15">
      <c r="A118" s="31" t="s">
        <v>76</v>
      </c>
      <c r="B118" s="32"/>
      <c r="C118" s="32"/>
      <c r="D118" s="33"/>
      <c r="E118" s="9" t="s">
        <v>13</v>
      </c>
      <c r="F118" s="10">
        <v>1</v>
      </c>
      <c r="G118" s="11">
        <f>+G10+G117</f>
        <v>0</v>
      </c>
      <c r="H118" s="12"/>
      <c r="I118" s="13">
        <v>109</v>
      </c>
      <c r="J118" s="13">
        <v>30</v>
      </c>
    </row>
    <row r="119" spans="1:10" ht="42" customHeight="1" x14ac:dyDescent="0.15">
      <c r="A119" s="22" t="s">
        <v>77</v>
      </c>
      <c r="B119" s="23"/>
      <c r="C119" s="23"/>
      <c r="D119" s="24"/>
      <c r="E119" s="18" t="s">
        <v>78</v>
      </c>
      <c r="F119" s="19" t="s">
        <v>78</v>
      </c>
      <c r="G119" s="20">
        <f>G118</f>
        <v>0</v>
      </c>
      <c r="I119" s="21">
        <v>110</v>
      </c>
      <c r="J119" s="21">
        <v>90</v>
      </c>
    </row>
    <row r="120" spans="1:10" ht="42" customHeight="1" x14ac:dyDescent="0.15"/>
    <row r="121" spans="1:10" ht="42" customHeight="1" x14ac:dyDescent="0.15"/>
  </sheetData>
  <sheetProtection algorithmName="SHA-512" hashValue="B3Jw1T6TmPfvMK653WwlNsPxzz0jmuII15uAm+RZRaVBwIUaGxwBxMW2bBofFQkxjVZgC6J7Tvlk1KXcDRy07Q==" saltValue="Ql9Y5oQjxvi4y56knYoPuw==" spinCount="100000" sheet="1" objects="1" scenarios="1"/>
  <mergeCells count="37">
    <mergeCell ref="A118:D118"/>
    <mergeCell ref="A113:D113"/>
    <mergeCell ref="A114:D114"/>
    <mergeCell ref="A115:D115"/>
    <mergeCell ref="A116:D116"/>
    <mergeCell ref="A117:D117"/>
    <mergeCell ref="C98:D98"/>
    <mergeCell ref="C101:D101"/>
    <mergeCell ref="B105:D105"/>
    <mergeCell ref="C106:D106"/>
    <mergeCell ref="A112:D112"/>
    <mergeCell ref="C69:D69"/>
    <mergeCell ref="B72:D72"/>
    <mergeCell ref="C73:D73"/>
    <mergeCell ref="B84:D84"/>
    <mergeCell ref="C85:D85"/>
    <mergeCell ref="B57:D57"/>
    <mergeCell ref="C58:D58"/>
    <mergeCell ref="B62:D62"/>
    <mergeCell ref="C63:D63"/>
    <mergeCell ref="B68:D68"/>
    <mergeCell ref="A119:D119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43:D43"/>
    <mergeCell ref="C44:D44"/>
    <mergeCell ref="B52:D52"/>
    <mergeCell ref="C53:D53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hashimoto shouma</cp:lastModifiedBy>
  <cp:lastPrinted>2026-03-03T11:30:07Z</cp:lastPrinted>
  <dcterms:created xsi:type="dcterms:W3CDTF">2014-01-09T08:55:00Z</dcterms:created>
  <dcterms:modified xsi:type="dcterms:W3CDTF">2026-03-03T11:30:19Z</dcterms:modified>
</cp:coreProperties>
</file>